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ante" sheetId="1" state="visible" r:id="rId1"/>
    <sheet xmlns:r="http://schemas.openxmlformats.org/officeDocument/2006/relationships" name="Turn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d"/>
  </numFmts>
  <fonts count="8">
    <font>
      <name val="Calibri"/>
      <family val="2"/>
      <color theme="1"/>
      <sz val="11"/>
      <scheme val="minor"/>
    </font>
    <font>
      <b val="1"/>
      <color rgb="001F3A5F"/>
      <sz val="14"/>
    </font>
    <font>
      <b val="1"/>
      <color rgb="00FFFFFF"/>
    </font>
    <font>
      <b val="1"/>
    </font>
    <font>
      <b val="1"/>
      <color rgb="001F3A5F"/>
      <sz val="16"/>
    </font>
    <font>
      <i val="1"/>
      <color rgb="00666666"/>
    </font>
    <font>
      <color rgb="00666666"/>
      <sz val="9"/>
    </font>
    <font>
      <b val="1"/>
      <color rgb="00F57C00"/>
    </font>
  </fonts>
  <fills count="12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E0B2"/>
      </patternFill>
    </fill>
    <fill>
      <patternFill patternType="solid">
        <fgColor rgb="00BBDEFB"/>
      </patternFill>
    </fill>
    <fill>
      <patternFill patternType="solid">
        <fgColor rgb="00D1C4E9"/>
      </patternFill>
    </fill>
    <fill>
      <patternFill patternType="solid">
        <fgColor rgb="00C8E6C9"/>
      </patternFill>
    </fill>
    <fill>
      <patternFill patternType="solid">
        <fgColor rgb="00EEEEEE"/>
      </patternFill>
    </fill>
    <fill>
      <patternFill patternType="solid">
        <fgColor rgb="00FFF59D"/>
      </patternFill>
    </fill>
    <fill>
      <patternFill patternType="solid">
        <fgColor rgb="00FFCDD2"/>
      </patternFill>
    </fill>
    <fill>
      <patternFill patternType="solid">
        <fgColor rgb="00FFF3E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4" fillId="0" borderId="0" pivotButton="0" quotePrefix="0" xfId="0"/>
    <xf numFmtId="0" fontId="3" fillId="1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center"/>
    </xf>
    <xf numFmtId="164" fontId="6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11" borderId="0" applyAlignment="1" pivotButton="0" quotePrefix="0" xfId="0">
      <alignment horizontal="center"/>
    </xf>
    <xf numFmtId="0" fontId="7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3" borderId="1" pivotButton="0" quotePrefix="0" xfId="0"/>
    <xf numFmtId="0" fontId="3" fillId="4" borderId="1" pivotButton="0" quotePrefix="0" xfId="0"/>
    <xf numFmtId="0" fontId="3" fillId="5" borderId="1" pivotButton="0" quotePrefix="0" xfId="0"/>
    <xf numFmtId="0" fontId="3" fillId="6" borderId="1" pivotButton="0" quotePrefix="0" xfId="0"/>
    <xf numFmtId="0" fontId="3" fillId="7" borderId="1" pivotButton="0" quotePrefix="0" xfId="0"/>
    <xf numFmtId="0" fontId="3" fillId="8" borderId="1" pivotButton="0" quotePrefix="0" xfId="0"/>
    <xf numFmtId="0" fontId="3" fillId="9" borderId="1" pivotButton="0" quotePrefix="0" xfId="0"/>
  </cellXfs>
  <cellStyles count="1">
    <cellStyle name="Normal" xfId="0" builtinId="0" hidden="0"/>
  </cellStyles>
  <dxfs count="7">
    <dxf>
      <fill>
        <patternFill patternType="solid">
          <fgColor rgb="00FFE0B2"/>
        </patternFill>
      </fill>
    </dxf>
    <dxf>
      <fill>
        <patternFill patternType="solid">
          <fgColor rgb="00BBDEFB"/>
        </patternFill>
      </fill>
    </dxf>
    <dxf>
      <fill>
        <patternFill patternType="solid">
          <fgColor rgb="00D1C4E9"/>
        </patternFill>
      </fill>
    </dxf>
    <dxf>
      <fill>
        <patternFill patternType="solid">
          <fgColor rgb="00C8E6C9"/>
        </patternFill>
      </fill>
    </dxf>
    <dxf>
      <fill>
        <patternFill patternType="solid">
          <fgColor rgb="00EEEEEE"/>
        </patternFill>
      </fill>
    </dxf>
    <dxf>
      <fill>
        <patternFill patternType="solid">
          <fgColor rgb="00FFF59D"/>
        </patternFill>
      </fill>
    </dxf>
    <dxf>
      <fill>
        <patternFill patternType="solid">
          <fgColor rgb="00FFCD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</cols>
  <sheetData>
    <row r="1">
      <c r="A1" s="1" t="inlineStr">
        <is>
          <t>Cuadrante de turnos</t>
        </is>
      </c>
    </row>
    <row r="2">
      <c r="A2" t="inlineStr">
        <is>
          <t>Mes (número)</t>
        </is>
      </c>
      <c r="C2" s="2" t="n">
        <v>11</v>
      </c>
      <c r="E2" t="inlineStr">
        <is>
          <t>Año</t>
        </is>
      </c>
      <c r="G2" s="2" t="n">
        <v>2026</v>
      </c>
      <c r="I2" s="3" t="inlineStr">
        <is>
          <t>Escribe en cada casilla el código del turno (M, T, N, P, L, V o B). Los códigos y las horas se cambian en la hoja «Turnos».</t>
        </is>
      </c>
    </row>
    <row r="4">
      <c r="A4" s="4" t="inlineStr">
        <is>
          <t>Día</t>
        </is>
      </c>
      <c r="B4" s="4" t="n"/>
      <c r="C4" s="5">
        <f>IF(DAY(DATE($G$2,$C$2,1))=1,DATE($G$2,$C$2,1),"")</f>
        <v/>
      </c>
      <c r="D4" s="5">
        <f>IF(DAY(DATE($G$2,$C$2,2))=2,DATE($G$2,$C$2,2),"")</f>
        <v/>
      </c>
      <c r="E4" s="5">
        <f>IF(DAY(DATE($G$2,$C$2,3))=3,DATE($G$2,$C$2,3),"")</f>
        <v/>
      </c>
      <c r="F4" s="5">
        <f>IF(DAY(DATE($G$2,$C$2,4))=4,DATE($G$2,$C$2,4),"")</f>
        <v/>
      </c>
      <c r="G4" s="5">
        <f>IF(DAY(DATE($G$2,$C$2,5))=5,DATE($G$2,$C$2,5),"")</f>
        <v/>
      </c>
      <c r="H4" s="5">
        <f>IF(DAY(DATE($G$2,$C$2,6))=6,DATE($G$2,$C$2,6),"")</f>
        <v/>
      </c>
      <c r="I4" s="5">
        <f>IF(DAY(DATE($G$2,$C$2,7))=7,DATE($G$2,$C$2,7),"")</f>
        <v/>
      </c>
      <c r="J4" s="5">
        <f>IF(DAY(DATE($G$2,$C$2,8))=8,DATE($G$2,$C$2,8),"")</f>
        <v/>
      </c>
      <c r="K4" s="5">
        <f>IF(DAY(DATE($G$2,$C$2,9))=9,DATE($G$2,$C$2,9),"")</f>
        <v/>
      </c>
      <c r="L4" s="5">
        <f>IF(DAY(DATE($G$2,$C$2,10))=10,DATE($G$2,$C$2,10),"")</f>
        <v/>
      </c>
      <c r="M4" s="5">
        <f>IF(DAY(DATE($G$2,$C$2,11))=11,DATE($G$2,$C$2,11),"")</f>
        <v/>
      </c>
      <c r="N4" s="5">
        <f>IF(DAY(DATE($G$2,$C$2,12))=12,DATE($G$2,$C$2,12),"")</f>
        <v/>
      </c>
      <c r="O4" s="5">
        <f>IF(DAY(DATE($G$2,$C$2,13))=13,DATE($G$2,$C$2,13),"")</f>
        <v/>
      </c>
      <c r="P4" s="5">
        <f>IF(DAY(DATE($G$2,$C$2,14))=14,DATE($G$2,$C$2,14),"")</f>
        <v/>
      </c>
      <c r="Q4" s="5">
        <f>IF(DAY(DATE($G$2,$C$2,15))=15,DATE($G$2,$C$2,15),"")</f>
        <v/>
      </c>
      <c r="R4" s="5">
        <f>IF(DAY(DATE($G$2,$C$2,16))=16,DATE($G$2,$C$2,16),"")</f>
        <v/>
      </c>
      <c r="S4" s="5">
        <f>IF(DAY(DATE($G$2,$C$2,17))=17,DATE($G$2,$C$2,17),"")</f>
        <v/>
      </c>
      <c r="T4" s="5">
        <f>IF(DAY(DATE($G$2,$C$2,18))=18,DATE($G$2,$C$2,18),"")</f>
        <v/>
      </c>
      <c r="U4" s="5">
        <f>IF(DAY(DATE($G$2,$C$2,19))=19,DATE($G$2,$C$2,19),"")</f>
        <v/>
      </c>
      <c r="V4" s="5">
        <f>IF(DAY(DATE($G$2,$C$2,20))=20,DATE($G$2,$C$2,20),"")</f>
        <v/>
      </c>
      <c r="W4" s="5">
        <f>IF(DAY(DATE($G$2,$C$2,21))=21,DATE($G$2,$C$2,21),"")</f>
        <v/>
      </c>
      <c r="X4" s="5">
        <f>IF(DAY(DATE($G$2,$C$2,22))=22,DATE($G$2,$C$2,22),"")</f>
        <v/>
      </c>
      <c r="Y4" s="5">
        <f>IF(DAY(DATE($G$2,$C$2,23))=23,DATE($G$2,$C$2,23),"")</f>
        <v/>
      </c>
      <c r="Z4" s="5">
        <f>IF(DAY(DATE($G$2,$C$2,24))=24,DATE($G$2,$C$2,24),"")</f>
        <v/>
      </c>
      <c r="AA4" s="5">
        <f>IF(DAY(DATE($G$2,$C$2,25))=25,DATE($G$2,$C$2,25),"")</f>
        <v/>
      </c>
      <c r="AB4" s="5">
        <f>IF(DAY(DATE($G$2,$C$2,26))=26,DATE($G$2,$C$2,26),"")</f>
        <v/>
      </c>
      <c r="AC4" s="5">
        <f>IF(DAY(DATE($G$2,$C$2,27))=27,DATE($G$2,$C$2,27),"")</f>
        <v/>
      </c>
      <c r="AD4" s="5">
        <f>IF(DAY(DATE($G$2,$C$2,28))=28,DATE($G$2,$C$2,28),"")</f>
        <v/>
      </c>
      <c r="AE4" s="5">
        <f>IF(DAY(DATE($G$2,$C$2,29))=29,DATE($G$2,$C$2,29),"")</f>
        <v/>
      </c>
      <c r="AF4" s="5">
        <f>IF(DAY(DATE($G$2,$C$2,30))=30,DATE($G$2,$C$2,30),"")</f>
        <v/>
      </c>
      <c r="AG4" s="5">
        <f>IF(DAY(DATE($G$2,$C$2,31))=31,DATE($G$2,$C$2,31),"")</f>
        <v/>
      </c>
      <c r="AH4" s="4" t="n"/>
      <c r="AI4" s="4" t="n"/>
      <c r="AJ4" s="4" t="n"/>
      <c r="AK4" s="4" t="n"/>
      <c r="AL4" s="4" t="n"/>
      <c r="AM4" s="4" t="n"/>
    </row>
    <row r="5">
      <c r="A5" s="6" t="inlineStr">
        <is>
          <t>Empleado</t>
        </is>
      </c>
      <c r="B5" s="6" t="inlineStr">
        <is>
          <t>Puesto</t>
        </is>
      </c>
      <c r="C5" s="6">
        <f>IF(C4="","",DAY(C4))</f>
        <v/>
      </c>
      <c r="D5" s="6">
        <f>IF(D4="","",DAY(D4))</f>
        <v/>
      </c>
      <c r="E5" s="6">
        <f>IF(E4="","",DAY(E4))</f>
        <v/>
      </c>
      <c r="F5" s="6">
        <f>IF(F4="","",DAY(F4))</f>
        <v/>
      </c>
      <c r="G5" s="6">
        <f>IF(G4="","",DAY(G4))</f>
        <v/>
      </c>
      <c r="H5" s="6">
        <f>IF(H4="","",DAY(H4))</f>
        <v/>
      </c>
      <c r="I5" s="6">
        <f>IF(I4="","",DAY(I4))</f>
        <v/>
      </c>
      <c r="J5" s="6">
        <f>IF(J4="","",DAY(J4))</f>
        <v/>
      </c>
      <c r="K5" s="6">
        <f>IF(K4="","",DAY(K4))</f>
        <v/>
      </c>
      <c r="L5" s="6">
        <f>IF(L4="","",DAY(L4))</f>
        <v/>
      </c>
      <c r="M5" s="6">
        <f>IF(M4="","",DAY(M4))</f>
        <v/>
      </c>
      <c r="N5" s="6">
        <f>IF(N4="","",DAY(N4))</f>
        <v/>
      </c>
      <c r="O5" s="6">
        <f>IF(O4="","",DAY(O4))</f>
        <v/>
      </c>
      <c r="P5" s="6">
        <f>IF(P4="","",DAY(P4))</f>
        <v/>
      </c>
      <c r="Q5" s="6">
        <f>IF(Q4="","",DAY(Q4))</f>
        <v/>
      </c>
      <c r="R5" s="6">
        <f>IF(R4="","",DAY(R4))</f>
        <v/>
      </c>
      <c r="S5" s="6">
        <f>IF(S4="","",DAY(S4))</f>
        <v/>
      </c>
      <c r="T5" s="6">
        <f>IF(T4="","",DAY(T4))</f>
        <v/>
      </c>
      <c r="U5" s="6">
        <f>IF(U4="","",DAY(U4))</f>
        <v/>
      </c>
      <c r="V5" s="6">
        <f>IF(V4="","",DAY(V4))</f>
        <v/>
      </c>
      <c r="W5" s="6">
        <f>IF(W4="","",DAY(W4))</f>
        <v/>
      </c>
      <c r="X5" s="6">
        <f>IF(X4="","",DAY(X4))</f>
        <v/>
      </c>
      <c r="Y5" s="6">
        <f>IF(Y4="","",DAY(Y4))</f>
        <v/>
      </c>
      <c r="Z5" s="6">
        <f>IF(Z4="","",DAY(Z4))</f>
        <v/>
      </c>
      <c r="AA5" s="6">
        <f>IF(AA4="","",DAY(AA4))</f>
        <v/>
      </c>
      <c r="AB5" s="6">
        <f>IF(AB4="","",DAY(AB4))</f>
        <v/>
      </c>
      <c r="AC5" s="6">
        <f>IF(AC4="","",DAY(AC4))</f>
        <v/>
      </c>
      <c r="AD5" s="6">
        <f>IF(AD4="","",DAY(AD4))</f>
        <v/>
      </c>
      <c r="AE5" s="6">
        <f>IF(AE4="","",DAY(AE4))</f>
        <v/>
      </c>
      <c r="AF5" s="6">
        <f>IF(AF4="","",DAY(AF4))</f>
        <v/>
      </c>
      <c r="AG5" s="6">
        <f>IF(AG4="","",DAY(AG4))</f>
        <v/>
      </c>
      <c r="AH5" s="6" t="inlineStr">
        <is>
          <t>Mañanas</t>
        </is>
      </c>
      <c r="AI5" s="6" t="inlineStr">
        <is>
          <t>Tardes</t>
        </is>
      </c>
      <c r="AJ5" s="6" t="inlineStr">
        <is>
          <t>Noches</t>
        </is>
      </c>
      <c r="AK5" s="6" t="inlineStr">
        <is>
          <t>Partidos</t>
        </is>
      </c>
      <c r="AL5" s="6" t="inlineStr">
        <is>
          <t>Libres</t>
        </is>
      </c>
      <c r="AM5" s="6" t="inlineStr">
        <is>
          <t>Horas</t>
        </is>
      </c>
    </row>
    <row r="6">
      <c r="A6" s="7" t="inlineStr">
        <is>
          <t>Empleado 1</t>
        </is>
      </c>
      <c r="B6" s="7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>
        <f>COUNTIF(C6:AG6,Turnos!$A$5)</f>
        <v/>
      </c>
      <c r="AI6" s="8">
        <f>COUNTIF(C6:AG6,Turnos!$A$6)</f>
        <v/>
      </c>
      <c r="AJ6" s="8">
        <f>COUNTIF(C6:AG6,Turnos!$A$7)</f>
        <v/>
      </c>
      <c r="AK6" s="8">
        <f>COUNTIF(C6:AG6,Turnos!$A$8)</f>
        <v/>
      </c>
      <c r="AL6" s="8">
        <f>COUNTIF(C6:AG6,Turnos!$A$9)</f>
        <v/>
      </c>
      <c r="AM6" s="8">
        <f>COUNTIF(C6:AG6,Turnos!$A$5)*Turnos!$D$5+COUNTIF(C6:AG6,Turnos!$A$6)*Turnos!$D$6+COUNTIF(C6:AG6,Turnos!$A$7)*Turnos!$D$7+COUNTIF(C6:AG6,Turnos!$A$8)*Turnos!$D$8+COUNTIF(C6:AG6,Turnos!$A$9)*Turnos!$D$9+COUNTIF(C6:AG6,Turnos!$A$10)*Turnos!$D$10+COUNTIF(C6:AG6,Turnos!$A$11)*Turnos!$D$11</f>
        <v/>
      </c>
    </row>
    <row r="7">
      <c r="A7" s="7" t="inlineStr">
        <is>
          <t>Empleado 2</t>
        </is>
      </c>
      <c r="B7" s="7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>
        <f>COUNTIF(C7:AG7,Turnos!$A$5)</f>
        <v/>
      </c>
      <c r="AI7" s="8">
        <f>COUNTIF(C7:AG7,Turnos!$A$6)</f>
        <v/>
      </c>
      <c r="AJ7" s="8">
        <f>COUNTIF(C7:AG7,Turnos!$A$7)</f>
        <v/>
      </c>
      <c r="AK7" s="8">
        <f>COUNTIF(C7:AG7,Turnos!$A$8)</f>
        <v/>
      </c>
      <c r="AL7" s="8">
        <f>COUNTIF(C7:AG7,Turnos!$A$9)</f>
        <v/>
      </c>
      <c r="AM7" s="8">
        <f>COUNTIF(C7:AG7,Turnos!$A$5)*Turnos!$D$5+COUNTIF(C7:AG7,Turnos!$A$6)*Turnos!$D$6+COUNTIF(C7:AG7,Turnos!$A$7)*Turnos!$D$7+COUNTIF(C7:AG7,Turnos!$A$8)*Turnos!$D$8+COUNTIF(C7:AG7,Turnos!$A$9)*Turnos!$D$9+COUNTIF(C7:AG7,Turnos!$A$10)*Turnos!$D$10+COUNTIF(C7:AG7,Turnos!$A$11)*Turnos!$D$11</f>
        <v/>
      </c>
    </row>
    <row r="8">
      <c r="A8" s="7" t="inlineStr">
        <is>
          <t>Empleado 3</t>
        </is>
      </c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8">
        <f>COUNTIF(C8:AG8,Turnos!$A$5)</f>
        <v/>
      </c>
      <c r="AI8" s="8">
        <f>COUNTIF(C8:AG8,Turnos!$A$6)</f>
        <v/>
      </c>
      <c r="AJ8" s="8">
        <f>COUNTIF(C8:AG8,Turnos!$A$7)</f>
        <v/>
      </c>
      <c r="AK8" s="8">
        <f>COUNTIF(C8:AG8,Turnos!$A$8)</f>
        <v/>
      </c>
      <c r="AL8" s="8">
        <f>COUNTIF(C8:AG8,Turnos!$A$9)</f>
        <v/>
      </c>
      <c r="AM8" s="8">
        <f>COUNTIF(C8:AG8,Turnos!$A$5)*Turnos!$D$5+COUNTIF(C8:AG8,Turnos!$A$6)*Turnos!$D$6+COUNTIF(C8:AG8,Turnos!$A$7)*Turnos!$D$7+COUNTIF(C8:AG8,Turnos!$A$8)*Turnos!$D$8+COUNTIF(C8:AG8,Turnos!$A$9)*Turnos!$D$9+COUNTIF(C8:AG8,Turnos!$A$10)*Turnos!$D$10+COUNTIF(C8:AG8,Turnos!$A$11)*Turnos!$D$11</f>
        <v/>
      </c>
    </row>
    <row r="9">
      <c r="A9" s="7" t="n"/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8">
        <f>COUNTIF(C9:AG9,Turnos!$A$5)</f>
        <v/>
      </c>
      <c r="AI9" s="8">
        <f>COUNTIF(C9:AG9,Turnos!$A$6)</f>
        <v/>
      </c>
      <c r="AJ9" s="8">
        <f>COUNTIF(C9:AG9,Turnos!$A$7)</f>
        <v/>
      </c>
      <c r="AK9" s="8">
        <f>COUNTIF(C9:AG9,Turnos!$A$8)</f>
        <v/>
      </c>
      <c r="AL9" s="8">
        <f>COUNTIF(C9:AG9,Turnos!$A$9)</f>
        <v/>
      </c>
      <c r="AM9" s="8">
        <f>COUNTIF(C9:AG9,Turnos!$A$5)*Turnos!$D$5+COUNTIF(C9:AG9,Turnos!$A$6)*Turnos!$D$6+COUNTIF(C9:AG9,Turnos!$A$7)*Turnos!$D$7+COUNTIF(C9:AG9,Turnos!$A$8)*Turnos!$D$8+COUNTIF(C9:AG9,Turnos!$A$9)*Turnos!$D$9+COUNTIF(C9:AG9,Turnos!$A$10)*Turnos!$D$10+COUNTIF(C9:AG9,Turnos!$A$11)*Turnos!$D$11</f>
        <v/>
      </c>
    </row>
    <row r="10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8">
        <f>COUNTIF(C10:AG10,Turnos!$A$5)</f>
        <v/>
      </c>
      <c r="AI10" s="8">
        <f>COUNTIF(C10:AG10,Turnos!$A$6)</f>
        <v/>
      </c>
      <c r="AJ10" s="8">
        <f>COUNTIF(C10:AG10,Turnos!$A$7)</f>
        <v/>
      </c>
      <c r="AK10" s="8">
        <f>COUNTIF(C10:AG10,Turnos!$A$8)</f>
        <v/>
      </c>
      <c r="AL10" s="8">
        <f>COUNTIF(C10:AG10,Turnos!$A$9)</f>
        <v/>
      </c>
      <c r="AM10" s="8">
        <f>COUNTIF(C10:AG10,Turnos!$A$5)*Turnos!$D$5+COUNTIF(C10:AG10,Turnos!$A$6)*Turnos!$D$6+COUNTIF(C10:AG10,Turnos!$A$7)*Turnos!$D$7+COUNTIF(C10:AG10,Turnos!$A$8)*Turnos!$D$8+COUNTIF(C10:AG10,Turnos!$A$9)*Turnos!$D$9+COUNTIF(C10:AG10,Turnos!$A$10)*Turnos!$D$10+COUNTIF(C10:AG10,Turnos!$A$11)*Turnos!$D$11</f>
        <v/>
      </c>
    </row>
    <row r="11">
      <c r="A11" s="7" t="n"/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>
        <f>COUNTIF(C11:AG11,Turnos!$A$5)</f>
        <v/>
      </c>
      <c r="AI11" s="8">
        <f>COUNTIF(C11:AG11,Turnos!$A$6)</f>
        <v/>
      </c>
      <c r="AJ11" s="8">
        <f>COUNTIF(C11:AG11,Turnos!$A$7)</f>
        <v/>
      </c>
      <c r="AK11" s="8">
        <f>COUNTIF(C11:AG11,Turnos!$A$8)</f>
        <v/>
      </c>
      <c r="AL11" s="8">
        <f>COUNTIF(C11:AG11,Turnos!$A$9)</f>
        <v/>
      </c>
      <c r="AM11" s="8">
        <f>COUNTIF(C11:AG11,Turnos!$A$5)*Turnos!$D$5+COUNTIF(C11:AG11,Turnos!$A$6)*Turnos!$D$6+COUNTIF(C11:AG11,Turnos!$A$7)*Turnos!$D$7+COUNTIF(C11:AG11,Turnos!$A$8)*Turnos!$D$8+COUNTIF(C11:AG11,Turnos!$A$9)*Turnos!$D$9+COUNTIF(C11:AG11,Turnos!$A$10)*Turnos!$D$10+COUNTIF(C11:AG11,Turnos!$A$11)*Turnos!$D$11</f>
        <v/>
      </c>
    </row>
    <row r="12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>
        <f>COUNTIF(C12:AG12,Turnos!$A$5)</f>
        <v/>
      </c>
      <c r="AI12" s="8">
        <f>COUNTIF(C12:AG12,Turnos!$A$6)</f>
        <v/>
      </c>
      <c r="AJ12" s="8">
        <f>COUNTIF(C12:AG12,Turnos!$A$7)</f>
        <v/>
      </c>
      <c r="AK12" s="8">
        <f>COUNTIF(C12:AG12,Turnos!$A$8)</f>
        <v/>
      </c>
      <c r="AL12" s="8">
        <f>COUNTIF(C12:AG12,Turnos!$A$9)</f>
        <v/>
      </c>
      <c r="AM12" s="8">
        <f>COUNTIF(C12:AG12,Turnos!$A$5)*Turnos!$D$5+COUNTIF(C12:AG12,Turnos!$A$6)*Turnos!$D$6+COUNTIF(C12:AG12,Turnos!$A$7)*Turnos!$D$7+COUNTIF(C12:AG12,Turnos!$A$8)*Turnos!$D$8+COUNTIF(C12:AG12,Turnos!$A$9)*Turnos!$D$9+COUNTIF(C12:AG12,Turnos!$A$10)*Turnos!$D$10+COUNTIF(C12:AG12,Turnos!$A$11)*Turnos!$D$11</f>
        <v/>
      </c>
    </row>
    <row r="13">
      <c r="A13" s="7" t="n"/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>
        <f>COUNTIF(C13:AG13,Turnos!$A$5)</f>
        <v/>
      </c>
      <c r="AI13" s="8">
        <f>COUNTIF(C13:AG13,Turnos!$A$6)</f>
        <v/>
      </c>
      <c r="AJ13" s="8">
        <f>COUNTIF(C13:AG13,Turnos!$A$7)</f>
        <v/>
      </c>
      <c r="AK13" s="8">
        <f>COUNTIF(C13:AG13,Turnos!$A$8)</f>
        <v/>
      </c>
      <c r="AL13" s="8">
        <f>COUNTIF(C13:AG13,Turnos!$A$9)</f>
        <v/>
      </c>
      <c r="AM13" s="8">
        <f>COUNTIF(C13:AG13,Turnos!$A$5)*Turnos!$D$5+COUNTIF(C13:AG13,Turnos!$A$6)*Turnos!$D$6+COUNTIF(C13:AG13,Turnos!$A$7)*Turnos!$D$7+COUNTIF(C13:AG13,Turnos!$A$8)*Turnos!$D$8+COUNTIF(C13:AG13,Turnos!$A$9)*Turnos!$D$9+COUNTIF(C13:AG13,Turnos!$A$10)*Turnos!$D$10+COUNTIF(C13:AG13,Turnos!$A$11)*Turnos!$D$11</f>
        <v/>
      </c>
    </row>
    <row r="14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>
        <f>COUNTIF(C14:AG14,Turnos!$A$5)</f>
        <v/>
      </c>
      <c r="AI14" s="8">
        <f>COUNTIF(C14:AG14,Turnos!$A$6)</f>
        <v/>
      </c>
      <c r="AJ14" s="8">
        <f>COUNTIF(C14:AG14,Turnos!$A$7)</f>
        <v/>
      </c>
      <c r="AK14" s="8">
        <f>COUNTIF(C14:AG14,Turnos!$A$8)</f>
        <v/>
      </c>
      <c r="AL14" s="8">
        <f>COUNTIF(C14:AG14,Turnos!$A$9)</f>
        <v/>
      </c>
      <c r="AM14" s="8">
        <f>COUNTIF(C14:AG14,Turnos!$A$5)*Turnos!$D$5+COUNTIF(C14:AG14,Turnos!$A$6)*Turnos!$D$6+COUNTIF(C14:AG14,Turnos!$A$7)*Turnos!$D$7+COUNTIF(C14:AG14,Turnos!$A$8)*Turnos!$D$8+COUNTIF(C14:AG14,Turnos!$A$9)*Turnos!$D$9+COUNTIF(C14:AG14,Turnos!$A$10)*Turnos!$D$10+COUNTIF(C14:AG14,Turnos!$A$11)*Turnos!$D$11</f>
        <v/>
      </c>
    </row>
    <row r="15">
      <c r="A15" s="7" t="n"/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>
        <f>COUNTIF(C15:AG15,Turnos!$A$5)</f>
        <v/>
      </c>
      <c r="AI15" s="8">
        <f>COUNTIF(C15:AG15,Turnos!$A$6)</f>
        <v/>
      </c>
      <c r="AJ15" s="8">
        <f>COUNTIF(C15:AG15,Turnos!$A$7)</f>
        <v/>
      </c>
      <c r="AK15" s="8">
        <f>COUNTIF(C15:AG15,Turnos!$A$8)</f>
        <v/>
      </c>
      <c r="AL15" s="8">
        <f>COUNTIF(C15:AG15,Turnos!$A$9)</f>
        <v/>
      </c>
      <c r="AM15" s="8">
        <f>COUNTIF(C15:AG15,Turnos!$A$5)*Turnos!$D$5+COUNTIF(C15:AG15,Turnos!$A$6)*Turnos!$D$6+COUNTIF(C15:AG15,Turnos!$A$7)*Turnos!$D$7+COUNTIF(C15:AG15,Turnos!$A$8)*Turnos!$D$8+COUNTIF(C15:AG15,Turnos!$A$9)*Turnos!$D$9+COUNTIF(C15:AG15,Turnos!$A$10)*Turnos!$D$10+COUNTIF(C15:AG15,Turnos!$A$11)*Turnos!$D$11</f>
        <v/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>
        <f>COUNTIF(C16:AG16,Turnos!$A$5)</f>
        <v/>
      </c>
      <c r="AI16" s="8">
        <f>COUNTIF(C16:AG16,Turnos!$A$6)</f>
        <v/>
      </c>
      <c r="AJ16" s="8">
        <f>COUNTIF(C16:AG16,Turnos!$A$7)</f>
        <v/>
      </c>
      <c r="AK16" s="8">
        <f>COUNTIF(C16:AG16,Turnos!$A$8)</f>
        <v/>
      </c>
      <c r="AL16" s="8">
        <f>COUNTIF(C16:AG16,Turnos!$A$9)</f>
        <v/>
      </c>
      <c r="AM16" s="8">
        <f>COUNTIF(C16:AG16,Turnos!$A$5)*Turnos!$D$5+COUNTIF(C16:AG16,Turnos!$A$6)*Turnos!$D$6+COUNTIF(C16:AG16,Turnos!$A$7)*Turnos!$D$7+COUNTIF(C16:AG16,Turnos!$A$8)*Turnos!$D$8+COUNTIF(C16:AG16,Turnos!$A$9)*Turnos!$D$9+COUNTIF(C16:AG16,Turnos!$A$10)*Turnos!$D$10+COUNTIF(C16:AG16,Turnos!$A$11)*Turnos!$D$11</f>
        <v/>
      </c>
    </row>
    <row r="17">
      <c r="A17" s="7" t="n"/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>
        <f>COUNTIF(C17:AG17,Turnos!$A$5)</f>
        <v/>
      </c>
      <c r="AI17" s="8">
        <f>COUNTIF(C17:AG17,Turnos!$A$6)</f>
        <v/>
      </c>
      <c r="AJ17" s="8">
        <f>COUNTIF(C17:AG17,Turnos!$A$7)</f>
        <v/>
      </c>
      <c r="AK17" s="8">
        <f>COUNTIF(C17:AG17,Turnos!$A$8)</f>
        <v/>
      </c>
      <c r="AL17" s="8">
        <f>COUNTIF(C17:AG17,Turnos!$A$9)</f>
        <v/>
      </c>
      <c r="AM17" s="8">
        <f>COUNTIF(C17:AG17,Turnos!$A$5)*Turnos!$D$5+COUNTIF(C17:AG17,Turnos!$A$6)*Turnos!$D$6+COUNTIF(C17:AG17,Turnos!$A$7)*Turnos!$D$7+COUNTIF(C17:AG17,Turnos!$A$8)*Turnos!$D$8+COUNTIF(C17:AG17,Turnos!$A$9)*Turnos!$D$9+COUNTIF(C17:AG17,Turnos!$A$10)*Turnos!$D$10+COUNTIF(C17:AG17,Turnos!$A$11)*Turnos!$D$11</f>
        <v/>
      </c>
    </row>
    <row r="18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>
        <f>COUNTIF(C18:AG18,Turnos!$A$5)</f>
        <v/>
      </c>
      <c r="AI18" s="8">
        <f>COUNTIF(C18:AG18,Turnos!$A$6)</f>
        <v/>
      </c>
      <c r="AJ18" s="8">
        <f>COUNTIF(C18:AG18,Turnos!$A$7)</f>
        <v/>
      </c>
      <c r="AK18" s="8">
        <f>COUNTIF(C18:AG18,Turnos!$A$8)</f>
        <v/>
      </c>
      <c r="AL18" s="8">
        <f>COUNTIF(C18:AG18,Turnos!$A$9)</f>
        <v/>
      </c>
      <c r="AM18" s="8">
        <f>COUNTIF(C18:AG18,Turnos!$A$5)*Turnos!$D$5+COUNTIF(C18:AG18,Turnos!$A$6)*Turnos!$D$6+COUNTIF(C18:AG18,Turnos!$A$7)*Turnos!$D$7+COUNTIF(C18:AG18,Turnos!$A$8)*Turnos!$D$8+COUNTIF(C18:AG18,Turnos!$A$9)*Turnos!$D$9+COUNTIF(C18:AG18,Turnos!$A$10)*Turnos!$D$10+COUNTIF(C18:AG18,Turnos!$A$11)*Turnos!$D$11</f>
        <v/>
      </c>
    </row>
    <row r="19">
      <c r="A19" s="7" t="n"/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>
        <f>COUNTIF(C19:AG19,Turnos!$A$5)</f>
        <v/>
      </c>
      <c r="AI19" s="8">
        <f>COUNTIF(C19:AG19,Turnos!$A$6)</f>
        <v/>
      </c>
      <c r="AJ19" s="8">
        <f>COUNTIF(C19:AG19,Turnos!$A$7)</f>
        <v/>
      </c>
      <c r="AK19" s="8">
        <f>COUNTIF(C19:AG19,Turnos!$A$8)</f>
        <v/>
      </c>
      <c r="AL19" s="8">
        <f>COUNTIF(C19:AG19,Turnos!$A$9)</f>
        <v/>
      </c>
      <c r="AM19" s="8">
        <f>COUNTIF(C19:AG19,Turnos!$A$5)*Turnos!$D$5+COUNTIF(C19:AG19,Turnos!$A$6)*Turnos!$D$6+COUNTIF(C19:AG19,Turnos!$A$7)*Turnos!$D$7+COUNTIF(C19:AG19,Turnos!$A$8)*Turnos!$D$8+COUNTIF(C19:AG19,Turnos!$A$9)*Turnos!$D$9+COUNTIF(C19:AG19,Turnos!$A$10)*Turnos!$D$10+COUNTIF(C19:AG19,Turnos!$A$11)*Turnos!$D$11</f>
        <v/>
      </c>
    </row>
    <row r="20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>
        <f>COUNTIF(C20:AG20,Turnos!$A$5)</f>
        <v/>
      </c>
      <c r="AI20" s="8">
        <f>COUNTIF(C20:AG20,Turnos!$A$6)</f>
        <v/>
      </c>
      <c r="AJ20" s="8">
        <f>COUNTIF(C20:AG20,Turnos!$A$7)</f>
        <v/>
      </c>
      <c r="AK20" s="8">
        <f>COUNTIF(C20:AG20,Turnos!$A$8)</f>
        <v/>
      </c>
      <c r="AL20" s="8">
        <f>COUNTIF(C20:AG20,Turnos!$A$9)</f>
        <v/>
      </c>
      <c r="AM20" s="8">
        <f>COUNTIF(C20:AG20,Turnos!$A$5)*Turnos!$D$5+COUNTIF(C20:AG20,Turnos!$A$6)*Turnos!$D$6+COUNTIF(C20:AG20,Turnos!$A$7)*Turnos!$D$7+COUNTIF(C20:AG20,Turnos!$A$8)*Turnos!$D$8+COUNTIF(C20:AG20,Turnos!$A$9)*Turnos!$D$9+COUNTIF(C20:AG20,Turnos!$A$10)*Turnos!$D$10+COUNTIF(C20:AG20,Turnos!$A$11)*Turnos!$D$11</f>
        <v/>
      </c>
    </row>
    <row r="22">
      <c r="A22" s="9" t="inlineStr">
        <is>
          <t>Personas de mañana</t>
        </is>
      </c>
      <c r="C22" s="10">
        <f>COUNTIF(C6:C20,Turnos!$A$5)</f>
        <v/>
      </c>
      <c r="D22" s="10">
        <f>COUNTIF(D6:D20,Turnos!$A$5)</f>
        <v/>
      </c>
      <c r="E22" s="10">
        <f>COUNTIF(E6:E20,Turnos!$A$5)</f>
        <v/>
      </c>
      <c r="F22" s="10">
        <f>COUNTIF(F6:F20,Turnos!$A$5)</f>
        <v/>
      </c>
      <c r="G22" s="10">
        <f>COUNTIF(G6:G20,Turnos!$A$5)</f>
        <v/>
      </c>
      <c r="H22" s="10">
        <f>COUNTIF(H6:H20,Turnos!$A$5)</f>
        <v/>
      </c>
      <c r="I22" s="10">
        <f>COUNTIF(I6:I20,Turnos!$A$5)</f>
        <v/>
      </c>
      <c r="J22" s="10">
        <f>COUNTIF(J6:J20,Turnos!$A$5)</f>
        <v/>
      </c>
      <c r="K22" s="10">
        <f>COUNTIF(K6:K20,Turnos!$A$5)</f>
        <v/>
      </c>
      <c r="L22" s="10">
        <f>COUNTIF(L6:L20,Turnos!$A$5)</f>
        <v/>
      </c>
      <c r="M22" s="10">
        <f>COUNTIF(M6:M20,Turnos!$A$5)</f>
        <v/>
      </c>
      <c r="N22" s="10">
        <f>COUNTIF(N6:N20,Turnos!$A$5)</f>
        <v/>
      </c>
      <c r="O22" s="10">
        <f>COUNTIF(O6:O20,Turnos!$A$5)</f>
        <v/>
      </c>
      <c r="P22" s="10">
        <f>COUNTIF(P6:P20,Turnos!$A$5)</f>
        <v/>
      </c>
      <c r="Q22" s="10">
        <f>COUNTIF(Q6:Q20,Turnos!$A$5)</f>
        <v/>
      </c>
      <c r="R22" s="10">
        <f>COUNTIF(R6:R20,Turnos!$A$5)</f>
        <v/>
      </c>
      <c r="S22" s="10">
        <f>COUNTIF(S6:S20,Turnos!$A$5)</f>
        <v/>
      </c>
      <c r="T22" s="10">
        <f>COUNTIF(T6:T20,Turnos!$A$5)</f>
        <v/>
      </c>
      <c r="U22" s="10">
        <f>COUNTIF(U6:U20,Turnos!$A$5)</f>
        <v/>
      </c>
      <c r="V22" s="10">
        <f>COUNTIF(V6:V20,Turnos!$A$5)</f>
        <v/>
      </c>
      <c r="W22" s="10">
        <f>COUNTIF(W6:W20,Turnos!$A$5)</f>
        <v/>
      </c>
      <c r="X22" s="10">
        <f>COUNTIF(X6:X20,Turnos!$A$5)</f>
        <v/>
      </c>
      <c r="Y22" s="10">
        <f>COUNTIF(Y6:Y20,Turnos!$A$5)</f>
        <v/>
      </c>
      <c r="Z22" s="10">
        <f>COUNTIF(Z6:Z20,Turnos!$A$5)</f>
        <v/>
      </c>
      <c r="AA22" s="10">
        <f>COUNTIF(AA6:AA20,Turnos!$A$5)</f>
        <v/>
      </c>
      <c r="AB22" s="10">
        <f>COUNTIF(AB6:AB20,Turnos!$A$5)</f>
        <v/>
      </c>
      <c r="AC22" s="10">
        <f>COUNTIF(AC6:AC20,Turnos!$A$5)</f>
        <v/>
      </c>
      <c r="AD22" s="10">
        <f>COUNTIF(AD6:AD20,Turnos!$A$5)</f>
        <v/>
      </c>
      <c r="AE22" s="10">
        <f>COUNTIF(AE6:AE20,Turnos!$A$5)</f>
        <v/>
      </c>
      <c r="AF22" s="10">
        <f>COUNTIF(AF6:AF20,Turnos!$A$5)</f>
        <v/>
      </c>
      <c r="AG22" s="10">
        <f>COUNTIF(AG6:AG20,Turnos!$A$5)</f>
        <v/>
      </c>
    </row>
    <row r="23">
      <c r="A23" s="9" t="inlineStr">
        <is>
          <t>Personas de tarde</t>
        </is>
      </c>
      <c r="C23" s="10">
        <f>COUNTIF(C6:C20,Turnos!$A$6)</f>
        <v/>
      </c>
      <c r="D23" s="10">
        <f>COUNTIF(D6:D20,Turnos!$A$6)</f>
        <v/>
      </c>
      <c r="E23" s="10">
        <f>COUNTIF(E6:E20,Turnos!$A$6)</f>
        <v/>
      </c>
      <c r="F23" s="10">
        <f>COUNTIF(F6:F20,Turnos!$A$6)</f>
        <v/>
      </c>
      <c r="G23" s="10">
        <f>COUNTIF(G6:G20,Turnos!$A$6)</f>
        <v/>
      </c>
      <c r="H23" s="10">
        <f>COUNTIF(H6:H20,Turnos!$A$6)</f>
        <v/>
      </c>
      <c r="I23" s="10">
        <f>COUNTIF(I6:I20,Turnos!$A$6)</f>
        <v/>
      </c>
      <c r="J23" s="10">
        <f>COUNTIF(J6:J20,Turnos!$A$6)</f>
        <v/>
      </c>
      <c r="K23" s="10">
        <f>COUNTIF(K6:K20,Turnos!$A$6)</f>
        <v/>
      </c>
      <c r="L23" s="10">
        <f>COUNTIF(L6:L20,Turnos!$A$6)</f>
        <v/>
      </c>
      <c r="M23" s="10">
        <f>COUNTIF(M6:M20,Turnos!$A$6)</f>
        <v/>
      </c>
      <c r="N23" s="10">
        <f>COUNTIF(N6:N20,Turnos!$A$6)</f>
        <v/>
      </c>
      <c r="O23" s="10">
        <f>COUNTIF(O6:O20,Turnos!$A$6)</f>
        <v/>
      </c>
      <c r="P23" s="10">
        <f>COUNTIF(P6:P20,Turnos!$A$6)</f>
        <v/>
      </c>
      <c r="Q23" s="10">
        <f>COUNTIF(Q6:Q20,Turnos!$A$6)</f>
        <v/>
      </c>
      <c r="R23" s="10">
        <f>COUNTIF(R6:R20,Turnos!$A$6)</f>
        <v/>
      </c>
      <c r="S23" s="10">
        <f>COUNTIF(S6:S20,Turnos!$A$6)</f>
        <v/>
      </c>
      <c r="T23" s="10">
        <f>COUNTIF(T6:T20,Turnos!$A$6)</f>
        <v/>
      </c>
      <c r="U23" s="10">
        <f>COUNTIF(U6:U20,Turnos!$A$6)</f>
        <v/>
      </c>
      <c r="V23" s="10">
        <f>COUNTIF(V6:V20,Turnos!$A$6)</f>
        <v/>
      </c>
      <c r="W23" s="10">
        <f>COUNTIF(W6:W20,Turnos!$A$6)</f>
        <v/>
      </c>
      <c r="X23" s="10">
        <f>COUNTIF(X6:X20,Turnos!$A$6)</f>
        <v/>
      </c>
      <c r="Y23" s="10">
        <f>COUNTIF(Y6:Y20,Turnos!$A$6)</f>
        <v/>
      </c>
      <c r="Z23" s="10">
        <f>COUNTIF(Z6:Z20,Turnos!$A$6)</f>
        <v/>
      </c>
      <c r="AA23" s="10">
        <f>COUNTIF(AA6:AA20,Turnos!$A$6)</f>
        <v/>
      </c>
      <c r="AB23" s="10">
        <f>COUNTIF(AB6:AB20,Turnos!$A$6)</f>
        <v/>
      </c>
      <c r="AC23" s="10">
        <f>COUNTIF(AC6:AC20,Turnos!$A$6)</f>
        <v/>
      </c>
      <c r="AD23" s="10">
        <f>COUNTIF(AD6:AD20,Turnos!$A$6)</f>
        <v/>
      </c>
      <c r="AE23" s="10">
        <f>COUNTIF(AE6:AE20,Turnos!$A$6)</f>
        <v/>
      </c>
      <c r="AF23" s="10">
        <f>COUNTIF(AF6:AF20,Turnos!$A$6)</f>
        <v/>
      </c>
      <c r="AG23" s="10">
        <f>COUNTIF(AG6:AG20,Turnos!$A$6)</f>
        <v/>
      </c>
    </row>
    <row r="24">
      <c r="A24" s="9" t="inlineStr">
        <is>
          <t>Personas de noche</t>
        </is>
      </c>
      <c r="C24" s="10">
        <f>COUNTIF(C6:C20,Turnos!$A$7)</f>
        <v/>
      </c>
      <c r="D24" s="10">
        <f>COUNTIF(D6:D20,Turnos!$A$7)</f>
        <v/>
      </c>
      <c r="E24" s="10">
        <f>COUNTIF(E6:E20,Turnos!$A$7)</f>
        <v/>
      </c>
      <c r="F24" s="10">
        <f>COUNTIF(F6:F20,Turnos!$A$7)</f>
        <v/>
      </c>
      <c r="G24" s="10">
        <f>COUNTIF(G6:G20,Turnos!$A$7)</f>
        <v/>
      </c>
      <c r="H24" s="10">
        <f>COUNTIF(H6:H20,Turnos!$A$7)</f>
        <v/>
      </c>
      <c r="I24" s="10">
        <f>COUNTIF(I6:I20,Turnos!$A$7)</f>
        <v/>
      </c>
      <c r="J24" s="10">
        <f>COUNTIF(J6:J20,Turnos!$A$7)</f>
        <v/>
      </c>
      <c r="K24" s="10">
        <f>COUNTIF(K6:K20,Turnos!$A$7)</f>
        <v/>
      </c>
      <c r="L24" s="10">
        <f>COUNTIF(L6:L20,Turnos!$A$7)</f>
        <v/>
      </c>
      <c r="M24" s="10">
        <f>COUNTIF(M6:M20,Turnos!$A$7)</f>
        <v/>
      </c>
      <c r="N24" s="10">
        <f>COUNTIF(N6:N20,Turnos!$A$7)</f>
        <v/>
      </c>
      <c r="O24" s="10">
        <f>COUNTIF(O6:O20,Turnos!$A$7)</f>
        <v/>
      </c>
      <c r="P24" s="10">
        <f>COUNTIF(P6:P20,Turnos!$A$7)</f>
        <v/>
      </c>
      <c r="Q24" s="10">
        <f>COUNTIF(Q6:Q20,Turnos!$A$7)</f>
        <v/>
      </c>
      <c r="R24" s="10">
        <f>COUNTIF(R6:R20,Turnos!$A$7)</f>
        <v/>
      </c>
      <c r="S24" s="10">
        <f>COUNTIF(S6:S20,Turnos!$A$7)</f>
        <v/>
      </c>
      <c r="T24" s="10">
        <f>COUNTIF(T6:T20,Turnos!$A$7)</f>
        <v/>
      </c>
      <c r="U24" s="10">
        <f>COUNTIF(U6:U20,Turnos!$A$7)</f>
        <v/>
      </c>
      <c r="V24" s="10">
        <f>COUNTIF(V6:V20,Turnos!$A$7)</f>
        <v/>
      </c>
      <c r="W24" s="10">
        <f>COUNTIF(W6:W20,Turnos!$A$7)</f>
        <v/>
      </c>
      <c r="X24" s="10">
        <f>COUNTIF(X6:X20,Turnos!$A$7)</f>
        <v/>
      </c>
      <c r="Y24" s="10">
        <f>COUNTIF(Y6:Y20,Turnos!$A$7)</f>
        <v/>
      </c>
      <c r="Z24" s="10">
        <f>COUNTIF(Z6:Z20,Turnos!$A$7)</f>
        <v/>
      </c>
      <c r="AA24" s="10">
        <f>COUNTIF(AA6:AA20,Turnos!$A$7)</f>
        <v/>
      </c>
      <c r="AB24" s="10">
        <f>COUNTIF(AB6:AB20,Turnos!$A$7)</f>
        <v/>
      </c>
      <c r="AC24" s="10">
        <f>COUNTIF(AC6:AC20,Turnos!$A$7)</f>
        <v/>
      </c>
      <c r="AD24" s="10">
        <f>COUNTIF(AD6:AD20,Turnos!$A$7)</f>
        <v/>
      </c>
      <c r="AE24" s="10">
        <f>COUNTIF(AE6:AE20,Turnos!$A$7)</f>
        <v/>
      </c>
      <c r="AF24" s="10">
        <f>COUNTIF(AF6:AF20,Turnos!$A$7)</f>
        <v/>
      </c>
      <c r="AG24" s="10">
        <f>COUNTIF(AG6:AG20,Turnos!$A$7)</f>
        <v/>
      </c>
    </row>
    <row r="26">
      <c r="A26" s="11" t="inlineStr">
        <is>
          <t>Plantilla gratuita de TramitApp. Para que el cuadrante se haga solo, respete los descansos de tu convenio y llegue al móvil de cada empleado: www.tramitapp.com/software-planificacion-de-turnos/</t>
        </is>
      </c>
    </row>
  </sheetData>
  <conditionalFormatting sqref="C6:AG20">
    <cfRule type="cellIs" priority="1" operator="equal" dxfId="0">
      <formula>"M"</formula>
    </cfRule>
    <cfRule type="cellIs" priority="2" operator="equal" dxfId="1">
      <formula>"T"</formula>
    </cfRule>
    <cfRule type="cellIs" priority="3" operator="equal" dxfId="2">
      <formula>"N"</formula>
    </cfRule>
    <cfRule type="cellIs" priority="4" operator="equal" dxfId="3">
      <formula>"P"</formula>
    </cfRule>
    <cfRule type="cellIs" priority="5" operator="equal" dxfId="4">
      <formula>"L"</formula>
    </cfRule>
    <cfRule type="cellIs" priority="6" operator="equal" dxfId="5">
      <formula>"V"</formula>
    </cfRule>
    <cfRule type="cellIs" priority="7" operator="equal" dxfId="6">
      <formula>"B"</formula>
    </cfRule>
  </conditionalFormatting>
  <dataValidations count="1">
    <dataValidation sqref="C6:AG20" showDropDown="0" showInputMessage="0" showErrorMessage="1" allowBlank="1" errorTitle="Código no válido" error="Usa uno de los códigos de la hoja «Turnos»." type="list">
      <formula1>=Turnos!$A$5:$A$11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32" customWidth="1" min="3" max="3"/>
    <col width="8" customWidth="1" min="4" max="4"/>
  </cols>
  <sheetData>
    <row r="1">
      <c r="A1" s="12" t="inlineStr">
        <is>
          <t>Turnos y horas</t>
        </is>
      </c>
    </row>
    <row r="2">
      <c r="A2" t="inlineStr">
        <is>
          <t>Cambia los horarios y las horas a los de tu empresa: el cuadrante calcula con estos valores.</t>
        </is>
      </c>
    </row>
    <row r="4">
      <c r="A4" s="13" t="inlineStr">
        <is>
          <t>Código</t>
        </is>
      </c>
      <c r="B4" s="13" t="inlineStr">
        <is>
          <t>Turno</t>
        </is>
      </c>
      <c r="C4" s="13" t="inlineStr">
        <is>
          <t>Horario</t>
        </is>
      </c>
      <c r="D4" s="13" t="inlineStr">
        <is>
          <t>Horas</t>
        </is>
      </c>
    </row>
    <row r="5">
      <c r="A5" s="14" t="inlineStr">
        <is>
          <t>M</t>
        </is>
      </c>
      <c r="B5" s="7" t="inlineStr">
        <is>
          <t>Mañana</t>
        </is>
      </c>
      <c r="C5" s="7" t="inlineStr">
        <is>
          <t>07:00 - 15:00</t>
        </is>
      </c>
      <c r="D5" s="7" t="n">
        <v>8</v>
      </c>
    </row>
    <row r="6">
      <c r="A6" s="15" t="inlineStr">
        <is>
          <t>T</t>
        </is>
      </c>
      <c r="B6" s="7" t="inlineStr">
        <is>
          <t>Tarde</t>
        </is>
      </c>
      <c r="C6" s="7" t="inlineStr">
        <is>
          <t>15:00 - 23:00</t>
        </is>
      </c>
      <c r="D6" s="7" t="n">
        <v>8</v>
      </c>
    </row>
    <row r="7">
      <c r="A7" s="16" t="inlineStr">
        <is>
          <t>N</t>
        </is>
      </c>
      <c r="B7" s="7" t="inlineStr">
        <is>
          <t>Noche</t>
        </is>
      </c>
      <c r="C7" s="7" t="inlineStr">
        <is>
          <t>23:00 - 07:00</t>
        </is>
      </c>
      <c r="D7" s="7" t="n">
        <v>8</v>
      </c>
    </row>
    <row r="8">
      <c r="A8" s="17" t="inlineStr">
        <is>
          <t>P</t>
        </is>
      </c>
      <c r="B8" s="7" t="inlineStr">
        <is>
          <t>Partido</t>
        </is>
      </c>
      <c r="C8" s="7" t="inlineStr">
        <is>
          <t>09:00 - 13:00 y 16:00 - 20:00</t>
        </is>
      </c>
      <c r="D8" s="7" t="n">
        <v>8</v>
      </c>
    </row>
    <row r="9">
      <c r="A9" s="18" t="inlineStr">
        <is>
          <t>L</t>
        </is>
      </c>
      <c r="B9" s="7" t="inlineStr">
        <is>
          <t>Libre</t>
        </is>
      </c>
      <c r="C9" s="7" t="inlineStr"/>
      <c r="D9" s="7" t="n">
        <v>0</v>
      </c>
    </row>
    <row r="10">
      <c r="A10" s="19" t="inlineStr">
        <is>
          <t>V</t>
        </is>
      </c>
      <c r="B10" s="7" t="inlineStr">
        <is>
          <t>Vacaciones</t>
        </is>
      </c>
      <c r="C10" s="7" t="inlineStr"/>
      <c r="D10" s="7" t="n">
        <v>0</v>
      </c>
    </row>
    <row r="11">
      <c r="A11" s="20" t="inlineStr">
        <is>
          <t>B</t>
        </is>
      </c>
      <c r="B11" s="7" t="inlineStr">
        <is>
          <t>Baja o permiso</t>
        </is>
      </c>
      <c r="C11" s="7" t="inlineStr"/>
      <c r="D11" s="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2" t="inlineStr">
        <is>
          <t>Cómo usar la plantilla de cuadrante de turnos</t>
        </is>
      </c>
    </row>
    <row r="2">
      <c r="A2" t="inlineStr"/>
    </row>
    <row r="3">
      <c r="A3" t="inlineStr">
        <is>
          <t>1. En la hoja «Cuadrante», escribe el mes (1 a 12) y el año: los días y su día de la semana se ponen solos.</t>
        </is>
      </c>
    </row>
    <row r="4">
      <c r="A4" t="inlineStr">
        <is>
          <t>2. Escribe el nombre y el puesto de cada persona en las columnas A y B.</t>
        </is>
      </c>
    </row>
    <row r="5">
      <c r="A5" t="inlineStr">
        <is>
          <t>3. En cada casilla, elige el código del turno en el desplegable: M (mañana), T (tarde), N (noche), P (partido), L (libre), V (vacaciones) o B (baja o permiso).</t>
        </is>
      </c>
    </row>
    <row r="6">
      <c r="A6" t="inlineStr">
        <is>
          <t>4. A la derecha verás cuántos turnos de cada tipo hace cada persona y sus horas del mes; abajo, cuántas personas hay en cada turno cada día.</t>
        </is>
      </c>
    </row>
    <row r="7">
      <c r="A7" t="inlineStr">
        <is>
          <t>5. Si tus turnos tienen otros horarios u otras horas, cámbialos en la hoja «Turnos».</t>
        </is>
      </c>
    </row>
    <row r="8">
      <c r="A8" t="inlineStr"/>
    </row>
    <row r="9">
      <c r="A9" t="inlineStr">
        <is>
          <t>Antes de publicar el cuadrante, revisa los descansos: al menos 12 horas entre el final de una jornada y el inicio de la siguiente,</t>
        </is>
      </c>
    </row>
    <row r="10">
      <c r="A10" t="inlineStr">
        <is>
          <t>día y medio de descanso semanal y lo que diga tu convenio colectivo (art. 34 y 37 del Estatuto de los Trabajadores).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TramitApp</dc:creator>
  <dc:title xmlns:dc="http://purl.org/dc/elements/1.1/">Plantilla de cuadrante de turnos</dc:title>
  <dcterms:created xmlns:dcterms="http://purl.org/dc/terms/" xmlns:xsi="http://www.w3.org/2001/XMLSchema-instance" xsi:type="dcterms:W3CDTF">2026-10-19T16:35:15+00:00Z</dcterms:created>
  <dcterms:modified xmlns:dcterms="http://purl.org/dc/terms/" xmlns:xsi="http://www.w3.org/2001/XMLSchema-instance" xsi:type="dcterms:W3CDTF">2026-10-19T16:35:15+00:00Z</dcterms:modified>
</cp:coreProperties>
</file>